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T15" i="2" l="1"/>
  <c r="S11" i="2"/>
  <c r="S12" i="2"/>
  <c r="S13" i="2"/>
  <c r="S14" i="2"/>
  <c r="S10" i="2"/>
  <c r="P15" i="2"/>
  <c r="L15" i="2"/>
  <c r="I15" i="2"/>
  <c r="J15" i="2"/>
  <c r="K15" i="2"/>
  <c r="H15" i="2"/>
  <c r="D15" i="2"/>
  <c r="E15" i="2"/>
  <c r="F15" i="2"/>
  <c r="C15" i="2"/>
  <c r="U15" i="2" l="1"/>
  <c r="V15" i="2"/>
  <c r="S15" i="2"/>
  <c r="C11" i="2" l="1"/>
  <c r="C12" i="2"/>
  <c r="C13" i="2"/>
  <c r="C14" i="2"/>
  <c r="C10" i="2"/>
  <c r="B9" i="2" l="1"/>
  <c r="C9" i="2" s="1"/>
  <c r="D9" i="2" s="1"/>
  <c r="E9" i="2" s="1"/>
  <c r="F9" i="2" s="1"/>
  <c r="G9" i="2" s="1"/>
  <c r="H9" i="2" s="1"/>
  <c r="I9" i="2" s="1"/>
  <c r="J9" i="2" s="1"/>
  <c r="K9" i="2" s="1"/>
  <c r="L9" i="2" s="1"/>
  <c r="M9" i="2" s="1"/>
</calcChain>
</file>

<file path=xl/sharedStrings.xml><?xml version="1.0" encoding="utf-8"?>
<sst xmlns="http://schemas.openxmlformats.org/spreadsheetml/2006/main" count="38" uniqueCount="30">
  <si>
    <t>Расчет размера стимулирующих выплат за отчетный период</t>
  </si>
  <si>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</si>
  <si>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</si>
  <si>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</si>
  <si>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</si>
  <si>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</si>
  <si>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</si>
  <si>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ОГБУЗ "Облученская районная больница"</t>
  </si>
  <si>
    <t>ОГБУЗ "Теплоозерская центральная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</si>
  <si>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</si>
  <si>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</si>
  <si>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</si>
  <si>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</si>
  <si>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</si>
  <si>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</si>
  <si>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</si>
  <si>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</si>
  <si>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</si>
  <si>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</si>
  <si>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</si>
  <si>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Поправочный коэффициент (ПК), стр.7 гр.16/стр.7гр.8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</si>
  <si>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</si>
  <si>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</si>
  <si>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</si>
  <si>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</si>
  <si>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</si>
  <si>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х</t>
  </si>
  <si>
    <t>Приложение № 7</t>
  </si>
  <si>
    <t>к дополнительному соглашению № 16 к Тарифному соглашению в системе ОМС ЕАО на 2019 год</t>
  </si>
  <si>
    <t>от "28"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</si>
</sst>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3" fontId="2" fillId="0" borderId="1" xfId="2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3" fontId="2" fillId="0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abSelected="1" topLeftCell="I1" zoomScale="80" zoomScaleNormal="80" workbookViewId="0">
      <selection activeCell="Q8" sqref="Q8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7" width="16.140625" style="1" customWidth="1"/>
    <col min="8" max="8" width="16.7109375" style="1" customWidth="1"/>
    <col min="9" max="9" width="17.7109375" style="1" customWidth="1"/>
    <col min="10" max="10" width="17.28515625" style="1" customWidth="1"/>
    <col min="11" max="11" width="17.42578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3.28515625" style="1" customWidth="1"/>
    <col min="16" max="16" width="16.140625" style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6.42578125" style="1" customWidth="1"/>
    <col min="22" max="22" width="16.5703125" style="1" customWidth="1"/>
    <col min="23" max="16384" width="9.140625" style="1"/>
  </cols>
  <sheetData>
    <row r="1" spans="1:23" x14ac:dyDescent="0.25">
      <c r="T1" s="22" t="s">
        <v>27</v>
      </c>
      <c r="U1" s="22"/>
      <c r="V1" s="22"/>
    </row>
    <row r="2" spans="1:23" x14ac:dyDescent="0.25">
      <c r="M2" s="11"/>
      <c r="N2" s="11"/>
      <c r="O2" s="11"/>
      <c r="P2" s="22" t="s">
        <v>28</v>
      </c>
      <c r="Q2" s="22"/>
      <c r="R2" s="22"/>
      <c r="S2" s="22"/>
      <c r="T2" s="22"/>
      <c r="U2" s="22"/>
      <c r="V2" s="22"/>
    </row>
    <row r="3" spans="1:23" x14ac:dyDescent="0.25">
      <c r="L3" s="11"/>
      <c r="M3" s="11"/>
      <c r="N3" s="11"/>
      <c r="O3" s="11"/>
      <c r="P3" s="11"/>
      <c r="Q3" s="22" t="s">
        <v>29</v>
      </c>
      <c r="R3" s="22"/>
      <c r="S3" s="22"/>
      <c r="T3" s="22"/>
      <c r="U3" s="22"/>
      <c r="V3" s="22"/>
    </row>
    <row r="5" spans="1:23" ht="15.75" x14ac:dyDescent="0.25">
      <c r="C5" s="2"/>
      <c r="D5" s="2"/>
      <c r="E5" s="3"/>
      <c r="F5" s="3"/>
      <c r="G5" s="3"/>
      <c r="R5" s="4"/>
      <c r="S5" s="4"/>
      <c r="T5" s="4"/>
      <c r="U5" s="4"/>
    </row>
    <row r="6" spans="1:23" ht="23.25" customHeight="1" x14ac:dyDescent="0.25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1:23" ht="15.75" x14ac:dyDescent="0.25">
      <c r="A7" s="5"/>
      <c r="B7" s="5"/>
      <c r="C7" s="5"/>
      <c r="D7" s="5"/>
      <c r="E7" s="5"/>
    </row>
    <row r="8" spans="1:23" ht="264.75" customHeight="1" x14ac:dyDescent="0.25">
      <c r="A8" s="6" t="s">
        <v>1</v>
      </c>
      <c r="B8" s="7" t="s">
        <v>2</v>
      </c>
      <c r="C8" s="7" t="s">
        <v>16</v>
      </c>
      <c r="D8" s="7" t="s">
        <v>3</v>
      </c>
      <c r="E8" s="7" t="s">
        <v>4</v>
      </c>
      <c r="F8" s="7" t="s">
        <v>5</v>
      </c>
      <c r="G8" s="8" t="s">
        <v>13</v>
      </c>
      <c r="H8" s="8" t="s">
        <v>14</v>
      </c>
      <c r="I8" s="7" t="s">
        <v>3</v>
      </c>
      <c r="J8" s="7" t="s">
        <v>4</v>
      </c>
      <c r="K8" s="7" t="s">
        <v>5</v>
      </c>
      <c r="L8" s="8" t="s">
        <v>6</v>
      </c>
      <c r="M8" s="12" t="s">
        <v>17</v>
      </c>
      <c r="N8" s="12" t="s">
        <v>15</v>
      </c>
      <c r="O8" s="12" t="s">
        <v>18</v>
      </c>
      <c r="P8" s="12" t="s">
        <v>19</v>
      </c>
      <c r="Q8" s="12" t="s">
        <v>20</v>
      </c>
      <c r="R8" s="12" t="s">
        <v>21</v>
      </c>
      <c r="S8" s="12" t="s">
        <v>22</v>
      </c>
      <c r="T8" s="7" t="s">
        <v>23</v>
      </c>
      <c r="U8" s="7" t="s">
        <v>24</v>
      </c>
      <c r="V8" s="7" t="s">
        <v>25</v>
      </c>
      <c r="W8"/>
    </row>
    <row r="9" spans="1:23" x14ac:dyDescent="0.25">
      <c r="A9" s="13">
        <v>1</v>
      </c>
      <c r="B9" s="13">
        <f>A9+1</f>
        <v>2</v>
      </c>
      <c r="C9" s="13">
        <f t="shared" ref="C9:M9" si="0">B9+1</f>
        <v>3</v>
      </c>
      <c r="D9" s="13">
        <f t="shared" si="0"/>
        <v>4</v>
      </c>
      <c r="E9" s="13">
        <f t="shared" si="0"/>
        <v>5</v>
      </c>
      <c r="F9" s="13">
        <f t="shared" si="0"/>
        <v>6</v>
      </c>
      <c r="G9" s="13">
        <f t="shared" si="0"/>
        <v>7</v>
      </c>
      <c r="H9" s="13">
        <f t="shared" si="0"/>
        <v>8</v>
      </c>
      <c r="I9" s="13">
        <f t="shared" si="0"/>
        <v>9</v>
      </c>
      <c r="J9" s="13">
        <f t="shared" si="0"/>
        <v>10</v>
      </c>
      <c r="K9" s="13">
        <f t="shared" si="0"/>
        <v>11</v>
      </c>
      <c r="L9" s="13">
        <f t="shared" si="0"/>
        <v>12</v>
      </c>
      <c r="M9" s="14">
        <f t="shared" si="0"/>
        <v>13</v>
      </c>
      <c r="N9" s="14">
        <v>14</v>
      </c>
      <c r="O9" s="14">
        <v>15</v>
      </c>
      <c r="P9" s="14">
        <v>16</v>
      </c>
      <c r="Q9" s="14">
        <v>17</v>
      </c>
      <c r="R9" s="14">
        <v>18</v>
      </c>
      <c r="S9" s="14">
        <v>19</v>
      </c>
      <c r="T9" s="14">
        <v>20</v>
      </c>
      <c r="U9" s="14">
        <v>21</v>
      </c>
      <c r="V9" s="14">
        <v>22</v>
      </c>
      <c r="W9"/>
    </row>
    <row r="10" spans="1:23" ht="30" customHeight="1" x14ac:dyDescent="0.25">
      <c r="A10" s="13">
        <v>1</v>
      </c>
      <c r="B10" s="15" t="s">
        <v>7</v>
      </c>
      <c r="C10" s="18">
        <f>D10+E10+F10</f>
        <v>12033</v>
      </c>
      <c r="D10" s="18">
        <v>94</v>
      </c>
      <c r="E10" s="18">
        <v>9843</v>
      </c>
      <c r="F10" s="18">
        <v>2096</v>
      </c>
      <c r="G10" s="13">
        <v>26.034400000000002</v>
      </c>
      <c r="H10" s="19">
        <v>939815.81</v>
      </c>
      <c r="I10" s="17">
        <v>7341.7</v>
      </c>
      <c r="J10" s="17">
        <v>768769.8</v>
      </c>
      <c r="K10" s="17">
        <v>163704.31</v>
      </c>
      <c r="L10" s="13">
        <v>86</v>
      </c>
      <c r="M10" s="23">
        <v>0.60374410300000003</v>
      </c>
      <c r="N10" s="20">
        <v>2.1922299999999999</v>
      </c>
      <c r="O10" s="20">
        <v>1.3235459350000001</v>
      </c>
      <c r="P10" s="17">
        <v>1369655.63</v>
      </c>
      <c r="Q10" s="23">
        <v>1.4901642799999999</v>
      </c>
      <c r="R10" s="20">
        <v>0.88818794000000001</v>
      </c>
      <c r="S10" s="17">
        <f>T10+U10+V10</f>
        <v>919130.63000000012</v>
      </c>
      <c r="T10" s="17">
        <v>7180.12</v>
      </c>
      <c r="U10" s="17">
        <v>751849.31</v>
      </c>
      <c r="V10" s="17">
        <v>160101.20000000001</v>
      </c>
    </row>
    <row r="11" spans="1:23" ht="60" x14ac:dyDescent="0.25">
      <c r="A11" s="13">
        <v>2</v>
      </c>
      <c r="B11" s="15" t="s">
        <v>8</v>
      </c>
      <c r="C11" s="18">
        <f t="shared" ref="C11:C14" si="1">D11+E11+F11</f>
        <v>16607</v>
      </c>
      <c r="D11" s="18">
        <v>1601</v>
      </c>
      <c r="E11" s="18">
        <v>8353</v>
      </c>
      <c r="F11" s="18">
        <v>6653</v>
      </c>
      <c r="G11" s="13">
        <v>14.446899999999999</v>
      </c>
      <c r="H11" s="19">
        <v>719759</v>
      </c>
      <c r="I11" s="17">
        <v>69388.460000000006</v>
      </c>
      <c r="J11" s="17">
        <v>362024.86</v>
      </c>
      <c r="K11" s="17">
        <v>288345.68</v>
      </c>
      <c r="L11" s="13">
        <v>88</v>
      </c>
      <c r="M11" s="24"/>
      <c r="N11" s="23">
        <v>1.21651</v>
      </c>
      <c r="O11" s="23">
        <v>0.73446073899999997</v>
      </c>
      <c r="P11" s="17">
        <v>1073352.68</v>
      </c>
      <c r="Q11" s="24"/>
      <c r="R11" s="23">
        <v>0.49287233000000003</v>
      </c>
      <c r="S11" s="17">
        <f t="shared" ref="S11:S14" si="2">T11+U11+V11</f>
        <v>720291.51</v>
      </c>
      <c r="T11" s="17">
        <v>69439.8</v>
      </c>
      <c r="U11" s="17">
        <v>362292.7</v>
      </c>
      <c r="V11" s="17">
        <v>288559.01</v>
      </c>
    </row>
    <row r="12" spans="1:23" ht="60" x14ac:dyDescent="0.25">
      <c r="A12" s="13">
        <v>3</v>
      </c>
      <c r="B12" s="15" t="s">
        <v>9</v>
      </c>
      <c r="C12" s="18">
        <f t="shared" si="1"/>
        <v>11496</v>
      </c>
      <c r="D12" s="18">
        <v>620</v>
      </c>
      <c r="E12" s="18">
        <v>8003</v>
      </c>
      <c r="F12" s="18">
        <v>2873</v>
      </c>
      <c r="G12" s="13">
        <v>14.446899999999999</v>
      </c>
      <c r="H12" s="19">
        <v>498244.69</v>
      </c>
      <c r="I12" s="17">
        <v>26871.239999999998</v>
      </c>
      <c r="J12" s="17">
        <v>346855.62</v>
      </c>
      <c r="K12" s="17">
        <v>124517.83</v>
      </c>
      <c r="L12" s="13">
        <v>88</v>
      </c>
      <c r="M12" s="24"/>
      <c r="N12" s="25"/>
      <c r="O12" s="25"/>
      <c r="P12" s="17">
        <v>743015.74</v>
      </c>
      <c r="Q12" s="24"/>
      <c r="R12" s="25"/>
      <c r="S12" s="17">
        <f t="shared" si="2"/>
        <v>498613.3</v>
      </c>
      <c r="T12" s="17">
        <v>26891.11</v>
      </c>
      <c r="U12" s="17">
        <v>347112.24</v>
      </c>
      <c r="V12" s="17">
        <v>124609.95</v>
      </c>
    </row>
    <row r="13" spans="1:23" ht="45" x14ac:dyDescent="0.25">
      <c r="A13" s="13">
        <v>4</v>
      </c>
      <c r="B13" s="15" t="s">
        <v>10</v>
      </c>
      <c r="C13" s="18">
        <f t="shared" si="1"/>
        <v>15812</v>
      </c>
      <c r="D13" s="18">
        <v>2894</v>
      </c>
      <c r="E13" s="18">
        <v>10485</v>
      </c>
      <c r="F13" s="18">
        <v>2433</v>
      </c>
      <c r="G13" s="13">
        <v>17.436399999999999</v>
      </c>
      <c r="H13" s="19">
        <v>827113.07000000007</v>
      </c>
      <c r="I13" s="17">
        <v>151382.82</v>
      </c>
      <c r="J13" s="17">
        <v>548461.96</v>
      </c>
      <c r="K13" s="17">
        <v>127268.29</v>
      </c>
      <c r="L13" s="13">
        <v>90</v>
      </c>
      <c r="M13" s="24"/>
      <c r="N13" s="23">
        <v>1.4682299999999999</v>
      </c>
      <c r="O13" s="23">
        <v>886435205</v>
      </c>
      <c r="P13" s="17">
        <v>1261468.21</v>
      </c>
      <c r="Q13" s="24"/>
      <c r="R13" s="23">
        <v>0.59485737000000005</v>
      </c>
      <c r="S13" s="17">
        <f t="shared" si="2"/>
        <v>846529.63</v>
      </c>
      <c r="T13" s="17">
        <v>154936.54999999999</v>
      </c>
      <c r="U13" s="17">
        <v>561337.16</v>
      </c>
      <c r="V13" s="17">
        <v>130255.92</v>
      </c>
    </row>
    <row r="14" spans="1:23" ht="45" x14ac:dyDescent="0.25">
      <c r="A14" s="13">
        <v>5</v>
      </c>
      <c r="B14" s="15" t="s">
        <v>11</v>
      </c>
      <c r="C14" s="18">
        <f t="shared" si="1"/>
        <v>9608</v>
      </c>
      <c r="D14" s="18">
        <v>75</v>
      </c>
      <c r="E14" s="18">
        <v>9096</v>
      </c>
      <c r="F14" s="18">
        <v>437</v>
      </c>
      <c r="G14" s="13">
        <v>17.436399999999999</v>
      </c>
      <c r="H14" s="19">
        <v>502586.79</v>
      </c>
      <c r="I14" s="17">
        <v>3923.19</v>
      </c>
      <c r="J14" s="17">
        <v>475804.48</v>
      </c>
      <c r="K14" s="17">
        <v>22859.119999999999</v>
      </c>
      <c r="L14" s="13">
        <v>88</v>
      </c>
      <c r="M14" s="25"/>
      <c r="N14" s="25"/>
      <c r="O14" s="25"/>
      <c r="P14" s="17">
        <v>749484.51</v>
      </c>
      <c r="Q14" s="25"/>
      <c r="R14" s="25"/>
      <c r="S14" s="17">
        <f t="shared" si="2"/>
        <v>502954.29000000004</v>
      </c>
      <c r="T14" s="17">
        <v>3926.06</v>
      </c>
      <c r="U14" s="17">
        <v>476152.39</v>
      </c>
      <c r="V14" s="17">
        <v>22875.84</v>
      </c>
    </row>
    <row r="15" spans="1:23" x14ac:dyDescent="0.25">
      <c r="A15" s="13">
        <v>6</v>
      </c>
      <c r="B15" s="16" t="s">
        <v>12</v>
      </c>
      <c r="C15" s="18">
        <f>C10+C11+C12+C13+C14</f>
        <v>65556</v>
      </c>
      <c r="D15" s="18">
        <f t="shared" ref="D15:H15" si="3">D10+D11+D12+D13+D14</f>
        <v>5284</v>
      </c>
      <c r="E15" s="18">
        <f t="shared" si="3"/>
        <v>45780</v>
      </c>
      <c r="F15" s="18">
        <f t="shared" si="3"/>
        <v>14492</v>
      </c>
      <c r="G15" s="13" t="s">
        <v>26</v>
      </c>
      <c r="H15" s="21">
        <f t="shared" si="3"/>
        <v>3487519.3600000003</v>
      </c>
      <c r="I15" s="21">
        <f t="shared" ref="I15" si="4">I10+I11+I12+I13+I14</f>
        <v>258907.41</v>
      </c>
      <c r="J15" s="21">
        <f t="shared" ref="J15" si="5">J10+J11+J12+J13+J14</f>
        <v>2501916.7200000002</v>
      </c>
      <c r="K15" s="21">
        <f t="shared" ref="K15" si="6">K10+K11+K12+K13+K14</f>
        <v>726695.23</v>
      </c>
      <c r="L15" s="13">
        <f>SUM(L10:L14)</f>
        <v>440</v>
      </c>
      <c r="M15" s="13" t="s">
        <v>26</v>
      </c>
      <c r="N15" s="13" t="s">
        <v>26</v>
      </c>
      <c r="O15" s="13" t="s">
        <v>26</v>
      </c>
      <c r="P15" s="17">
        <f>SUM(P10:P14)</f>
        <v>5196976.7699999996</v>
      </c>
      <c r="Q15" s="13" t="s">
        <v>26</v>
      </c>
      <c r="R15" s="13" t="s">
        <v>26</v>
      </c>
      <c r="S15" s="17">
        <f>SUM(S10:S14)</f>
        <v>3487519.36</v>
      </c>
      <c r="T15" s="17">
        <f>SUM(T10:T14)</f>
        <v>262373.64</v>
      </c>
      <c r="U15" s="17">
        <f t="shared" ref="U15:V15" si="7">SUM(U10:U14)</f>
        <v>2498743.8000000003</v>
      </c>
      <c r="V15" s="17">
        <f t="shared" si="7"/>
        <v>726401.92</v>
      </c>
    </row>
    <row r="16" spans="1:23" x14ac:dyDescent="0.25">
      <c r="A16" s="9"/>
    </row>
    <row r="17" spans="2:2" ht="18.75" x14ac:dyDescent="0.3">
      <c r="B17" s="10"/>
    </row>
  </sheetData>
  <mergeCells count="12">
    <mergeCell ref="T1:V1"/>
    <mergeCell ref="P2:V2"/>
    <mergeCell ref="Q3:V3"/>
    <mergeCell ref="M10:M14"/>
    <mergeCell ref="N11:N12"/>
    <mergeCell ref="N13:N14"/>
    <mergeCell ref="O11:O12"/>
    <mergeCell ref="O13:O14"/>
    <mergeCell ref="Q10:Q14"/>
    <mergeCell ref="R11:R12"/>
    <mergeCell ref="R13:R14"/>
    <mergeCell ref="A6:V6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2019-10-29T04:27:59Z</dcterms:modified>
</cp:coreProperties>
</file>